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D27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D26" i="1"/>
  <c r="AI23" i="1"/>
  <c r="AI16" i="1"/>
  <c r="AI21" i="1"/>
  <c r="AI24" i="1"/>
  <c r="AI18" i="1"/>
  <c r="AI20" i="1"/>
  <c r="AI22" i="1"/>
  <c r="AI19" i="1"/>
  <c r="AI15" i="1"/>
  <c r="AI6" i="1"/>
  <c r="AI13" i="1"/>
  <c r="AI10" i="1"/>
  <c r="AI25" i="1"/>
  <c r="AI8" i="1"/>
  <c r="AI17" i="1"/>
  <c r="AI9" i="1"/>
  <c r="AI7" i="1"/>
  <c r="AI12" i="1"/>
  <c r="AI14" i="1"/>
  <c r="AJ11" i="1"/>
  <c r="AI11" i="1"/>
  <c r="J5" i="1"/>
  <c r="K5" i="1"/>
  <c r="P5" i="1" s="1"/>
  <c r="U5" i="1" s="1"/>
  <c r="Z5" i="1" s="1"/>
  <c r="AE5" i="1" s="1"/>
  <c r="L5" i="1"/>
  <c r="Q5" i="1" s="1"/>
  <c r="V5" i="1" s="1"/>
  <c r="AA5" i="1" s="1"/>
  <c r="AF5" i="1" s="1"/>
  <c r="M5" i="1"/>
  <c r="R5" i="1" s="1"/>
  <c r="W5" i="1" s="1"/>
  <c r="AB5" i="1" s="1"/>
  <c r="AG5" i="1" s="1"/>
  <c r="O5" i="1"/>
  <c r="T5" i="1" s="1"/>
  <c r="Y5" i="1" s="1"/>
  <c r="AD5" i="1" s="1"/>
  <c r="I5" i="1"/>
  <c r="N5" i="1" s="1"/>
  <c r="S5" i="1" s="1"/>
  <c r="X5" i="1" s="1"/>
  <c r="AC5" i="1" s="1"/>
  <c r="AH5" i="1" s="1"/>
  <c r="AI28" i="1" l="1"/>
  <c r="AI26" i="1"/>
  <c r="AJ23" i="1"/>
  <c r="AJ16" i="1"/>
  <c r="AJ21" i="1"/>
  <c r="AJ24" i="1"/>
  <c r="AJ18" i="1"/>
  <c r="AJ20" i="1"/>
  <c r="AJ22" i="1"/>
  <c r="AJ19" i="1"/>
  <c r="AJ15" i="1"/>
  <c r="AJ6" i="1"/>
  <c r="AJ13" i="1"/>
  <c r="AJ10" i="1"/>
  <c r="AJ25" i="1"/>
  <c r="AJ8" i="1"/>
  <c r="AJ17" i="1"/>
  <c r="AJ9" i="1"/>
  <c r="AJ7" i="1"/>
  <c r="AJ12" i="1"/>
  <c r="AJ14" i="1"/>
  <c r="AJ28" i="1" l="1"/>
  <c r="AJ27" i="1"/>
</calcChain>
</file>

<file path=xl/sharedStrings.xml><?xml version="1.0" encoding="utf-8"?>
<sst xmlns="http://schemas.openxmlformats.org/spreadsheetml/2006/main" count="240" uniqueCount="158">
  <si>
    <t>№ п/п</t>
  </si>
  <si>
    <t>Фамилия, имя ребенка</t>
  </si>
  <si>
    <t>Дни месяца</t>
  </si>
  <si>
    <t>Дней посещенных</t>
  </si>
  <si>
    <t>Дней пропущенных</t>
  </si>
  <si>
    <t>Присутствующих</t>
  </si>
  <si>
    <t>Отсутствующих</t>
  </si>
  <si>
    <t>Гущин Тимофей Мэлорович</t>
  </si>
  <si>
    <t>Устинов Лаврентий Геннадиевич</t>
  </si>
  <si>
    <t>Носов Демьян Всеволодович</t>
  </si>
  <si>
    <t>Савин Дмитрий Глебович</t>
  </si>
  <si>
    <t>Щукин Юрий Германнович</t>
  </si>
  <si>
    <t>Петров Геннадий Миронович</t>
  </si>
  <si>
    <t>Русаков Юстин Константинович</t>
  </si>
  <si>
    <t>Терентьев Сергей Всеволодович</t>
  </si>
  <si>
    <t>Потапов Платон Артёмович</t>
  </si>
  <si>
    <t>Нестеров Пантелеймон Владиславович</t>
  </si>
  <si>
    <t>Афанасьев Корней Богуславович</t>
  </si>
  <si>
    <t>Муравьёва Илена Антоновна</t>
  </si>
  <si>
    <t>Волкова Амина Яковлевна</t>
  </si>
  <si>
    <t>Якушева Роза Валерьевна</t>
  </si>
  <si>
    <t>Белоусова Вероника Авдеевна</t>
  </si>
  <si>
    <t>Орлова Ада Вячеславовна</t>
  </si>
  <si>
    <t>Блохина Александрина Михайловна</t>
  </si>
  <si>
    <t>Афанасьева Гаянэ Куприяновна</t>
  </si>
  <si>
    <t>Лыткина Элизабет Артемовна</t>
  </si>
  <si>
    <t>Назарова Виргиния Антониновна</t>
  </si>
  <si>
    <t>н</t>
  </si>
  <si>
    <t>Средняя посещаемость</t>
  </si>
  <si>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</si>
  <si>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</si>
  <si>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</si>
  <si>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</si>
  <si>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</si>
  <si>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</si>
  <si>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</si>
  <si>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</si>
  <si>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</si>
  <si>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>Фамилия, Имя , Отчество отца</t>
  </si>
  <si>
    <t>Место работы отца</t>
  </si>
  <si>
    <t>м</t>
  </si>
  <si>
    <t>ж</t>
  </si>
  <si>
    <t>Афнасьева Мария Викторовна</t>
  </si>
  <si>
    <t>Ворошилова ул. №22 кв.2</t>
  </si>
  <si>
    <t>Ворошилова ул. №1 кв.45</t>
  </si>
  <si>
    <t>Рябка ул. №127 кв.24</t>
  </si>
  <si>
    <t>Брянская ул. №24 кв.3</t>
  </si>
  <si>
    <t>Содовая ул. №187 кв.9</t>
  </si>
  <si>
    <t>Содовая ул. №187 кв.10</t>
  </si>
  <si>
    <t>Содовая ул. №187 кв.11</t>
  </si>
  <si>
    <t>Содовая ул. №187 кв.12</t>
  </si>
  <si>
    <t>Рябка ул. №45 кв.34</t>
  </si>
  <si>
    <t>Рябка ул. №45 кв.52</t>
  </si>
  <si>
    <t>Рябка ул. №45 кв.35</t>
  </si>
  <si>
    <t>Рябка ул. №45 кв.37</t>
  </si>
  <si>
    <t>Рябка ул. №45 кв.39</t>
  </si>
  <si>
    <t>Рябка ул. №45 кв.12</t>
  </si>
  <si>
    <t>Смоленская ул. №54 кв.2</t>
  </si>
  <si>
    <t>Смоленская ул. №54 кв.45</t>
  </si>
  <si>
    <t>+7(71)770-17-81</t>
  </si>
  <si>
    <t>+7(2700)068-21-19</t>
  </si>
  <si>
    <t>+7(39)736-81-86</t>
  </si>
  <si>
    <t>+7(6614)236-93-65</t>
  </si>
  <si>
    <t>+7(347)567-95-16</t>
  </si>
  <si>
    <t>+7(8516)027-17-24</t>
  </si>
  <si>
    <t>+7(93)698-04-65</t>
  </si>
  <si>
    <t>+7(2298)572-18-82</t>
  </si>
  <si>
    <t>+7(1008)582-83-98</t>
  </si>
  <si>
    <t>+7(92)520-81-82</t>
  </si>
  <si>
    <t>+7(6485)144-15-24</t>
  </si>
  <si>
    <t>+7(17)467-66-04</t>
  </si>
  <si>
    <t>+7(35)542-30-61</t>
  </si>
  <si>
    <t>+7(930)556-05-87</t>
  </si>
  <si>
    <t>+7(342)135-36-03</t>
  </si>
  <si>
    <t>+7(45)516-01-00</t>
  </si>
  <si>
    <t>+7(562)113-64-89</t>
  </si>
  <si>
    <t>+7(920)905-15-06</t>
  </si>
  <si>
    <t>+7(23)432-99-81</t>
  </si>
  <si>
    <t>+7(028)766-26-82</t>
  </si>
  <si>
    <t xml:space="preserve">Афанасьева Диана Дмитриевна </t>
  </si>
  <si>
    <t xml:space="preserve">Белоусова Виктория Викторовна </t>
  </si>
  <si>
    <t>Блохина Олька Петровна</t>
  </si>
  <si>
    <t>Волкова Татьяна Андреевна</t>
  </si>
  <si>
    <t>Гущина Елена Владимировна</t>
  </si>
  <si>
    <t xml:space="preserve">Лыткина Дарья Атоновна </t>
  </si>
  <si>
    <t xml:space="preserve">Муравлёва Ирина Кириловна </t>
  </si>
  <si>
    <t xml:space="preserve">Назарава Елизавета Александровна </t>
  </si>
  <si>
    <t>Нестерова Полина Генадьевна</t>
  </si>
  <si>
    <t>Носова Марина Петровна</t>
  </si>
  <si>
    <t xml:space="preserve">Орлова Анна Владимировна </t>
  </si>
  <si>
    <t xml:space="preserve">Петрова Ольга Кириловна </t>
  </si>
  <si>
    <t xml:space="preserve">Потапова Елена Антоновна </t>
  </si>
  <si>
    <t>Русакова Юлианна Петровна</t>
  </si>
  <si>
    <t xml:space="preserve">Савина Екатерина Егоровна </t>
  </si>
  <si>
    <t xml:space="preserve">Терентьева Инна Владимировна </t>
  </si>
  <si>
    <t xml:space="preserve">Устинова Юлия Петровна </t>
  </si>
  <si>
    <t>Щукина Татьяна Викторовна</t>
  </si>
  <si>
    <t>Якушева Даяна Валерьяновна</t>
  </si>
  <si>
    <t xml:space="preserve">Юрист </t>
  </si>
  <si>
    <t xml:space="preserve">Дантист </t>
  </si>
  <si>
    <t xml:space="preserve">Уфолог </t>
  </si>
  <si>
    <t xml:space="preserve">Практолок </t>
  </si>
  <si>
    <t>Стамотолог</t>
  </si>
  <si>
    <t xml:space="preserve">Продавец </t>
  </si>
  <si>
    <t xml:space="preserve">Менеджер </t>
  </si>
  <si>
    <t xml:space="preserve">Воспитатель </t>
  </si>
  <si>
    <t xml:space="preserve">Следователь </t>
  </si>
  <si>
    <t>Криминалист</t>
  </si>
  <si>
    <t xml:space="preserve">Массажист </t>
  </si>
  <si>
    <t xml:space="preserve">Швея </t>
  </si>
  <si>
    <t xml:space="preserve">Диетолог </t>
  </si>
  <si>
    <t>Администратор</t>
  </si>
  <si>
    <t>Дерматолог</t>
  </si>
  <si>
    <t>Парикмахер</t>
  </si>
  <si>
    <t>Автомеханик</t>
  </si>
  <si>
    <t>Страховой агент</t>
  </si>
  <si>
    <t>Бизнес-консультант</t>
  </si>
  <si>
    <t>Историк</t>
  </si>
  <si>
    <t>Главный технолог</t>
  </si>
  <si>
    <t>Проктолог</t>
  </si>
  <si>
    <t>Психиатр</t>
  </si>
  <si>
    <t>Штукатур</t>
  </si>
  <si>
    <t>Менеджер</t>
  </si>
  <si>
    <t>Диетолог</t>
  </si>
  <si>
    <t>Мануалист</t>
  </si>
  <si>
    <t>Бортпроводник</t>
  </si>
  <si>
    <t>Блогер</t>
  </si>
  <si>
    <t>Зубной техник</t>
  </si>
  <si>
    <t>Токсиколог</t>
  </si>
  <si>
    <t>Налоговый инспектор</t>
  </si>
  <si>
    <t>Министр</t>
  </si>
  <si>
    <t>Киномеханик</t>
  </si>
  <si>
    <t>Адвокат</t>
  </si>
  <si>
    <t>Судья</t>
  </si>
  <si>
    <t>Лесная ул.№26 кв.4</t>
  </si>
  <si>
    <t>Дружба ул. №45 кв.8</t>
  </si>
  <si>
    <t>Кирова ул. №97 кв.85</t>
  </si>
  <si>
    <t>Школьная ул. №54 кв.7</t>
  </si>
  <si>
    <t>Афанасьев Богуслав Антонович</t>
  </si>
  <si>
    <t xml:space="preserve">Афанасьев Куприян Вячиславович </t>
  </si>
  <si>
    <t>Белоусов Авдеё Петрович</t>
  </si>
  <si>
    <t>Блохин Михаил Антонович</t>
  </si>
  <si>
    <t>Волков Яков Яковливич</t>
  </si>
  <si>
    <t>Гущин Мэрл Янович</t>
  </si>
  <si>
    <t>Лыткин Артём Витальевич</t>
  </si>
  <si>
    <t>Муравьёв Антон Генадьевич</t>
  </si>
  <si>
    <t>Назаров Антонив Михайлович</t>
  </si>
  <si>
    <t>Нестеров Владислав Александрович</t>
  </si>
  <si>
    <t>Носов Всевалод Константинович</t>
  </si>
  <si>
    <t xml:space="preserve">Орлов Вечаслав Петрович </t>
  </si>
  <si>
    <t>Петров Мирон Генадьевич</t>
  </si>
  <si>
    <t xml:space="preserve">Потапов Артём Владимирович </t>
  </si>
  <si>
    <t>Русаков Констнтин Артёмович</t>
  </si>
  <si>
    <t>Савин Глеб Петрович</t>
  </si>
  <si>
    <t xml:space="preserve">Терентьев Всеволод Антонович </t>
  </si>
  <si>
    <t>Устинов Генадий Андреевич</t>
  </si>
  <si>
    <t>Щукин Герман Викторович</t>
  </si>
  <si>
    <t>Якушев Валерий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</si>
</sst>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00B0F0"/>
      <name val="Times New Roman"/>
      <family val="1"/>
      <charset val="204"/>
    </font>
    <font>
      <sz val="11"/>
      <color rgb="FFFF3399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EBEBE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0" fillId="3" borderId="1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6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10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3:L24" totalsRowShown="0" headerRowDxfId="3">
  <autoFilter ref="B3:L24"/>
  <tableColumns count="11">
    <tableColumn id="1" name="Фамилия, имя, отчество" dataDxfId="2">
      <calculatedColumnFormula>Лист1!C6</calculatedColumnFormula>
    </tableColumn>
    <tableColumn id="2" name="Пол" dataDxfId="1"/>
    <tableColumn id="3" name="Дата рождения" dataDxfId="0"/>
    <tableColumn id="4" name="Адрес"/>
    <tableColumn id="5" name="Телефон"/>
    <tableColumn id="6" name="Рост"/>
    <tableColumn id="7" name="Вес"/>
    <tableColumn id="8" name="Фамилия, Имя, Отчество матери"/>
    <tableColumn id="9" name="Место работы матери"/>
    <tableColumn id="10" name="Фамилия, Имя , Отчество отца"/>
    <tableColumn id="11" name="Место работы отца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J29"/>
  <sheetViews>
    <sheetView topLeftCell="G1" zoomScaleNormal="100" zoomScaleSheetLayoutView="90" workbookViewId="0">
      <selection activeCell="AJ4" sqref="AJ4:AJ25"/>
    </sheetView>
  </sheetViews>
  <sheetFormatPr defaultRowHeight="15" x14ac:dyDescent="0.25"/>
  <cols>
    <col min="2" max="2" width="5.5703125" customWidth="1"/>
    <col min="3" max="3" width="37.28515625" bestFit="1" customWidth="1"/>
    <col min="4" max="34" width="5.7109375" customWidth="1"/>
    <col min="35" max="35" width="10.28515625" customWidth="1"/>
    <col min="36" max="36" width="12" customWidth="1"/>
  </cols>
  <sheetData>
    <row r="4" spans="2:36" ht="29.25" customHeight="1" x14ac:dyDescent="0.25">
      <c r="B4" s="21" t="s">
        <v>0</v>
      </c>
      <c r="C4" s="22" t="s">
        <v>1</v>
      </c>
      <c r="D4" s="23" t="s">
        <v>2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19" t="s">
        <v>3</v>
      </c>
      <c r="AJ4" s="19" t="s">
        <v>4</v>
      </c>
    </row>
    <row r="5" spans="2:36" x14ac:dyDescent="0.25">
      <c r="B5" s="21"/>
      <c r="C5" s="22"/>
      <c r="D5" s="11">
        <v>43839</v>
      </c>
      <c r="E5" s="11">
        <v>43840</v>
      </c>
      <c r="F5" s="11">
        <v>43843</v>
      </c>
      <c r="G5" s="11">
        <v>43844</v>
      </c>
      <c r="H5" s="11">
        <v>43845</v>
      </c>
      <c r="I5" s="11">
        <f t="shared" ref="I5:R5" si="0">D5+7</f>
        <v>43846</v>
      </c>
      <c r="J5" s="11">
        <f t="shared" si="0"/>
        <v>43847</v>
      </c>
      <c r="K5" s="11">
        <f t="shared" si="0"/>
        <v>43850</v>
      </c>
      <c r="L5" s="11">
        <f t="shared" si="0"/>
        <v>43851</v>
      </c>
      <c r="M5" s="11">
        <f t="shared" si="0"/>
        <v>43852</v>
      </c>
      <c r="N5" s="11">
        <f t="shared" si="0"/>
        <v>43853</v>
      </c>
      <c r="O5" s="11">
        <f t="shared" si="0"/>
        <v>43854</v>
      </c>
      <c r="P5" s="11">
        <f t="shared" si="0"/>
        <v>43857</v>
      </c>
      <c r="Q5" s="11">
        <f t="shared" si="0"/>
        <v>43858</v>
      </c>
      <c r="R5" s="11">
        <f t="shared" si="0"/>
        <v>43859</v>
      </c>
      <c r="S5" s="11">
        <f t="shared" ref="S5:AH5" si="1">N5+7</f>
        <v>43860</v>
      </c>
      <c r="T5" s="11">
        <f t="shared" si="1"/>
        <v>43861</v>
      </c>
      <c r="U5" s="11">
        <f t="shared" si="1"/>
        <v>43864</v>
      </c>
      <c r="V5" s="11">
        <f t="shared" si="1"/>
        <v>43865</v>
      </c>
      <c r="W5" s="11">
        <f t="shared" si="1"/>
        <v>43866</v>
      </c>
      <c r="X5" s="11">
        <f t="shared" si="1"/>
        <v>43867</v>
      </c>
      <c r="Y5" s="11">
        <f t="shared" si="1"/>
        <v>43868</v>
      </c>
      <c r="Z5" s="11">
        <f t="shared" si="1"/>
        <v>43871</v>
      </c>
      <c r="AA5" s="11">
        <f t="shared" si="1"/>
        <v>43872</v>
      </c>
      <c r="AB5" s="11">
        <f t="shared" si="1"/>
        <v>43873</v>
      </c>
      <c r="AC5" s="11">
        <f t="shared" si="1"/>
        <v>43874</v>
      </c>
      <c r="AD5" s="11">
        <f t="shared" si="1"/>
        <v>43875</v>
      </c>
      <c r="AE5" s="11">
        <f t="shared" si="1"/>
        <v>43878</v>
      </c>
      <c r="AF5" s="11">
        <f t="shared" si="1"/>
        <v>43879</v>
      </c>
      <c r="AG5" s="11">
        <f t="shared" si="1"/>
        <v>43880</v>
      </c>
      <c r="AH5" s="11">
        <f t="shared" si="1"/>
        <v>43881</v>
      </c>
      <c r="AI5" s="19"/>
      <c r="AJ5" s="19"/>
    </row>
    <row r="6" spans="2:36" x14ac:dyDescent="0.25">
      <c r="B6" s="8">
        <v>11</v>
      </c>
      <c r="C6" s="9" t="s">
        <v>17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 t="s">
        <v>27</v>
      </c>
      <c r="Z6" s="5"/>
      <c r="AA6" s="5"/>
      <c r="AB6" s="5"/>
      <c r="AC6" s="5"/>
      <c r="AD6" s="5"/>
      <c r="AE6" s="5"/>
      <c r="AF6" s="5"/>
      <c r="AG6" s="5"/>
      <c r="AH6" s="5"/>
      <c r="AI6" s="2">
        <f t="shared" ref="AI6:AI25" si="2">COUNTBLANK(D6:AH6)</f>
        <v>30</v>
      </c>
      <c r="AJ6" s="12">
        <f t="shared" ref="AJ6:AJ25" si="3">COUNTA(D6:AH6)</f>
        <v>1</v>
      </c>
    </row>
    <row r="7" spans="2:36" x14ac:dyDescent="0.25">
      <c r="B7" s="8">
        <v>18</v>
      </c>
      <c r="C7" s="10" t="s">
        <v>24</v>
      </c>
      <c r="D7" s="5"/>
      <c r="E7" s="5"/>
      <c r="F7" s="5"/>
      <c r="G7" s="5"/>
      <c r="H7" s="5" t="s">
        <v>27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 t="s">
        <v>27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2">
        <f t="shared" si="2"/>
        <v>29</v>
      </c>
      <c r="AJ7" s="12">
        <f t="shared" si="3"/>
        <v>2</v>
      </c>
    </row>
    <row r="8" spans="2:36" x14ac:dyDescent="0.25">
      <c r="B8" s="8">
        <v>15</v>
      </c>
      <c r="C8" s="10" t="s">
        <v>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27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27</v>
      </c>
      <c r="AC8" s="5"/>
      <c r="AD8" s="5"/>
      <c r="AE8" s="5"/>
      <c r="AF8" s="5"/>
      <c r="AG8" s="5"/>
      <c r="AH8" s="5"/>
      <c r="AI8" s="2">
        <f t="shared" si="2"/>
        <v>29</v>
      </c>
      <c r="AJ8" s="12">
        <f t="shared" si="3"/>
        <v>2</v>
      </c>
    </row>
    <row r="9" spans="2:36" x14ac:dyDescent="0.25">
      <c r="B9" s="8">
        <v>17</v>
      </c>
      <c r="C9" s="10" t="s">
        <v>23</v>
      </c>
      <c r="D9" s="5"/>
      <c r="E9" s="5"/>
      <c r="F9" s="5"/>
      <c r="G9" s="5"/>
      <c r="H9" s="5"/>
      <c r="I9" s="5"/>
      <c r="J9" s="5"/>
      <c r="K9" s="5"/>
      <c r="L9" s="5"/>
      <c r="M9" s="5" t="s">
        <v>27</v>
      </c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/>
      <c r="AE9" s="5"/>
      <c r="AF9" s="5" t="s">
        <v>27</v>
      </c>
      <c r="AG9" s="5"/>
      <c r="AH9" s="5"/>
      <c r="AI9" s="2">
        <f t="shared" si="2"/>
        <v>27</v>
      </c>
      <c r="AJ9" s="12">
        <f t="shared" si="3"/>
        <v>4</v>
      </c>
    </row>
    <row r="10" spans="2:36" x14ac:dyDescent="0.25">
      <c r="B10" s="8">
        <v>13</v>
      </c>
      <c r="C10" s="10" t="s">
        <v>19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2">
        <f t="shared" si="2"/>
        <v>31</v>
      </c>
      <c r="AJ10" s="12">
        <f t="shared" si="3"/>
        <v>0</v>
      </c>
    </row>
    <row r="11" spans="2:36" x14ac:dyDescent="0.25">
      <c r="B11" s="8">
        <v>1</v>
      </c>
      <c r="C11" s="9" t="s">
        <v>7</v>
      </c>
      <c r="D11" s="5"/>
      <c r="E11" s="5"/>
      <c r="F11" s="5" t="s">
        <v>27</v>
      </c>
      <c r="G11" s="5"/>
      <c r="H11" s="5"/>
      <c r="I11" s="5"/>
      <c r="J11" s="5" t="s">
        <v>27</v>
      </c>
      <c r="K11" s="5" t="s">
        <v>27</v>
      </c>
      <c r="L11" s="5"/>
      <c r="M11" s="5"/>
      <c r="N11" s="5"/>
      <c r="O11" s="5"/>
      <c r="P11" s="5" t="s">
        <v>27</v>
      </c>
      <c r="Q11" s="5"/>
      <c r="R11" s="5"/>
      <c r="S11" s="5" t="s">
        <v>27</v>
      </c>
      <c r="T11" s="5" t="s">
        <v>27</v>
      </c>
      <c r="U11" s="5" t="s">
        <v>27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6"/>
      <c r="AI11" s="2">
        <f t="shared" si="2"/>
        <v>24</v>
      </c>
      <c r="AJ11" s="12">
        <f t="shared" si="3"/>
        <v>7</v>
      </c>
    </row>
    <row r="12" spans="2:36" x14ac:dyDescent="0.25">
      <c r="B12" s="8">
        <v>19</v>
      </c>
      <c r="C12" s="10" t="s">
        <v>25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 t="s">
        <v>27</v>
      </c>
      <c r="O12" s="5"/>
      <c r="P12" s="5"/>
      <c r="Q12" s="5"/>
      <c r="R12" s="5" t="s">
        <v>27</v>
      </c>
      <c r="S12" s="5" t="s">
        <v>27</v>
      </c>
      <c r="T12" s="5" t="s">
        <v>27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2">
        <f t="shared" si="2"/>
        <v>27</v>
      </c>
      <c r="AJ12" s="12">
        <f t="shared" si="3"/>
        <v>4</v>
      </c>
    </row>
    <row r="13" spans="2:36" x14ac:dyDescent="0.25">
      <c r="B13" s="8">
        <v>12</v>
      </c>
      <c r="C13" s="10" t="s">
        <v>18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27</v>
      </c>
      <c r="U13" s="5"/>
      <c r="V13" s="5"/>
      <c r="W13" s="5" t="s">
        <v>27</v>
      </c>
      <c r="X13" s="5"/>
      <c r="Y13" s="5"/>
      <c r="Z13" s="5"/>
      <c r="AA13" s="5"/>
      <c r="AB13" s="5"/>
      <c r="AC13" s="5"/>
      <c r="AD13" s="5"/>
      <c r="AE13" s="5" t="s">
        <v>27</v>
      </c>
      <c r="AF13" s="5"/>
      <c r="AG13" s="5"/>
      <c r="AH13" s="5"/>
      <c r="AI13" s="2">
        <f t="shared" si="2"/>
        <v>28</v>
      </c>
      <c r="AJ13" s="12">
        <f t="shared" si="3"/>
        <v>3</v>
      </c>
    </row>
    <row r="14" spans="2:36" x14ac:dyDescent="0.25">
      <c r="B14" s="8">
        <v>20</v>
      </c>
      <c r="C14" s="10" t="s">
        <v>26</v>
      </c>
      <c r="D14" s="5"/>
      <c r="E14" s="5"/>
      <c r="F14" s="5"/>
      <c r="G14" s="5"/>
      <c r="H14" s="5"/>
      <c r="I14" s="5"/>
      <c r="J14" s="5"/>
      <c r="K14" s="5" t="s">
        <v>27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2">
        <f t="shared" si="2"/>
        <v>30</v>
      </c>
      <c r="AJ14" s="12">
        <f t="shared" si="3"/>
        <v>1</v>
      </c>
    </row>
    <row r="15" spans="2:36" ht="16.5" customHeight="1" x14ac:dyDescent="0.25">
      <c r="B15" s="8">
        <v>10</v>
      </c>
      <c r="C15" s="9" t="s">
        <v>16</v>
      </c>
      <c r="D15" s="5"/>
      <c r="E15" s="5"/>
      <c r="F15" s="5" t="s">
        <v>27</v>
      </c>
      <c r="G15" s="5" t="s">
        <v>27</v>
      </c>
      <c r="H15" s="5"/>
      <c r="I15" s="5"/>
      <c r="J15" s="5"/>
      <c r="K15" s="5"/>
      <c r="L15" s="5"/>
      <c r="M15" s="5"/>
      <c r="N15" s="5"/>
      <c r="O15" s="5" t="s">
        <v>27</v>
      </c>
      <c r="P15" s="5" t="s">
        <v>27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2">
        <f t="shared" si="2"/>
        <v>27</v>
      </c>
      <c r="AJ15" s="12">
        <f t="shared" si="3"/>
        <v>4</v>
      </c>
    </row>
    <row r="16" spans="2:36" x14ac:dyDescent="0.25">
      <c r="B16" s="8">
        <v>3</v>
      </c>
      <c r="C16" s="9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 t="s">
        <v>27</v>
      </c>
      <c r="AD16" s="5"/>
      <c r="AE16" s="5"/>
      <c r="AF16" s="5"/>
      <c r="AG16" s="5"/>
      <c r="AH16" s="5"/>
      <c r="AI16" s="2">
        <f t="shared" si="2"/>
        <v>30</v>
      </c>
      <c r="AJ16" s="12">
        <f t="shared" si="3"/>
        <v>1</v>
      </c>
    </row>
    <row r="17" spans="2:36" x14ac:dyDescent="0.25">
      <c r="B17" s="8">
        <v>16</v>
      </c>
      <c r="C17" s="10" t="s">
        <v>22</v>
      </c>
      <c r="D17" s="5"/>
      <c r="E17" s="5"/>
      <c r="F17" s="5"/>
      <c r="G17" s="5"/>
      <c r="H17" s="5"/>
      <c r="I17" s="5"/>
      <c r="J17" s="5"/>
      <c r="K17" s="5"/>
      <c r="L17" s="5" t="s">
        <v>27</v>
      </c>
      <c r="M17" s="5"/>
      <c r="N17" s="5"/>
      <c r="O17" s="5"/>
      <c r="P17" s="5"/>
      <c r="Q17" s="5" t="s">
        <v>27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2">
        <f t="shared" si="2"/>
        <v>29</v>
      </c>
      <c r="AJ17" s="12">
        <f t="shared" si="3"/>
        <v>2</v>
      </c>
    </row>
    <row r="18" spans="2:36" x14ac:dyDescent="0.25">
      <c r="B18" s="8">
        <v>6</v>
      </c>
      <c r="C18" s="9" t="s">
        <v>12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 t="s">
        <v>27</v>
      </c>
      <c r="T18" s="5" t="s">
        <v>27</v>
      </c>
      <c r="U18" s="5" t="s">
        <v>27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2">
        <f t="shared" si="2"/>
        <v>28</v>
      </c>
      <c r="AJ18" s="12">
        <f t="shared" si="3"/>
        <v>3</v>
      </c>
    </row>
    <row r="19" spans="2:36" x14ac:dyDescent="0.25">
      <c r="B19" s="8">
        <v>9</v>
      </c>
      <c r="C19" s="9" t="s">
        <v>15</v>
      </c>
      <c r="D19" s="5"/>
      <c r="E19" s="5"/>
      <c r="F19" s="5"/>
      <c r="G19" s="5"/>
      <c r="H19" s="5"/>
      <c r="I19" s="5" t="s">
        <v>27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 t="s">
        <v>27</v>
      </c>
      <c r="Y19" s="5"/>
      <c r="Z19" s="5" t="s">
        <v>27</v>
      </c>
      <c r="AA19" s="5"/>
      <c r="AB19" s="5"/>
      <c r="AC19" s="5" t="s">
        <v>27</v>
      </c>
      <c r="AD19" s="5"/>
      <c r="AE19" s="5"/>
      <c r="AF19" s="5"/>
      <c r="AG19" s="5"/>
      <c r="AH19" s="5"/>
      <c r="AI19" s="2">
        <f t="shared" si="2"/>
        <v>27</v>
      </c>
      <c r="AJ19" s="12">
        <f t="shared" si="3"/>
        <v>4</v>
      </c>
    </row>
    <row r="20" spans="2:36" x14ac:dyDescent="0.25">
      <c r="B20" s="8">
        <v>7</v>
      </c>
      <c r="C20" s="9" t="s">
        <v>13</v>
      </c>
      <c r="D20" s="5"/>
      <c r="E20" s="5"/>
      <c r="F20" s="5"/>
      <c r="G20" s="5"/>
      <c r="H20" s="5"/>
      <c r="I20" s="5"/>
      <c r="J20" s="5" t="s">
        <v>27</v>
      </c>
      <c r="K20" s="5"/>
      <c r="L20" s="5"/>
      <c r="M20" s="5" t="s">
        <v>27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 t="s">
        <v>27</v>
      </c>
      <c r="AE20" s="5"/>
      <c r="AF20" s="5" t="s">
        <v>27</v>
      </c>
      <c r="AG20" s="5"/>
      <c r="AH20" s="5"/>
      <c r="AI20" s="2">
        <f t="shared" si="2"/>
        <v>27</v>
      </c>
      <c r="AJ20" s="12">
        <f t="shared" si="3"/>
        <v>4</v>
      </c>
    </row>
    <row r="21" spans="2:36" x14ac:dyDescent="0.25">
      <c r="B21" s="8">
        <v>4</v>
      </c>
      <c r="C21" s="9" t="s">
        <v>10</v>
      </c>
      <c r="D21" s="5"/>
      <c r="E21" s="5"/>
      <c r="F21" s="5"/>
      <c r="G21" s="5"/>
      <c r="H21" s="5"/>
      <c r="I21" s="5"/>
      <c r="J21" s="5"/>
      <c r="K21" s="5" t="s">
        <v>27</v>
      </c>
      <c r="L21" s="5"/>
      <c r="M21" s="5"/>
      <c r="N21" s="5"/>
      <c r="O21" s="5"/>
      <c r="P21" s="5"/>
      <c r="Q21" s="5" t="s">
        <v>27</v>
      </c>
      <c r="R21" s="5"/>
      <c r="S21" s="5" t="s">
        <v>27</v>
      </c>
      <c r="T21" s="5"/>
      <c r="U21" s="5"/>
      <c r="V21" s="5"/>
      <c r="W21" s="5" t="s">
        <v>27</v>
      </c>
      <c r="X21" s="5"/>
      <c r="Y21" s="5"/>
      <c r="Z21" s="5"/>
      <c r="AA21" s="5"/>
      <c r="AB21" s="5" t="s">
        <v>27</v>
      </c>
      <c r="AC21" s="5"/>
      <c r="AD21" s="5" t="s">
        <v>27</v>
      </c>
      <c r="AE21" s="5"/>
      <c r="AF21" s="5"/>
      <c r="AG21" s="5"/>
      <c r="AH21" s="5"/>
      <c r="AI21" s="2">
        <f t="shared" si="2"/>
        <v>25</v>
      </c>
      <c r="AJ21" s="12">
        <f t="shared" si="3"/>
        <v>6</v>
      </c>
    </row>
    <row r="22" spans="2:36" ht="14.25" customHeight="1" x14ac:dyDescent="0.25">
      <c r="B22" s="8">
        <v>8</v>
      </c>
      <c r="C22" s="9" t="s">
        <v>14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 t="s">
        <v>27</v>
      </c>
      <c r="O22" s="5"/>
      <c r="P22" s="5"/>
      <c r="Q22" s="7"/>
      <c r="R22" s="5" t="s">
        <v>27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2">
        <f t="shared" si="2"/>
        <v>29</v>
      </c>
      <c r="AJ22" s="12">
        <f t="shared" si="3"/>
        <v>2</v>
      </c>
    </row>
    <row r="23" spans="2:36" x14ac:dyDescent="0.25">
      <c r="B23" s="8">
        <v>2</v>
      </c>
      <c r="C23" s="9" t="s">
        <v>8</v>
      </c>
      <c r="D23" s="5"/>
      <c r="E23" s="5" t="s">
        <v>27</v>
      </c>
      <c r="F23" s="5"/>
      <c r="G23" s="5"/>
      <c r="H23" s="5"/>
      <c r="I23" s="5"/>
      <c r="J23" s="5" t="s">
        <v>27</v>
      </c>
      <c r="K23" s="5"/>
      <c r="L23" s="5"/>
      <c r="M23" s="5"/>
      <c r="N23" s="5" t="s">
        <v>27</v>
      </c>
      <c r="O23" s="5"/>
      <c r="P23" s="5"/>
      <c r="Q23" s="5"/>
      <c r="R23" s="5"/>
      <c r="S23" s="5"/>
      <c r="T23" s="5"/>
      <c r="U23" s="5"/>
      <c r="V23" s="5" t="s">
        <v>27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2">
        <f t="shared" si="2"/>
        <v>27</v>
      </c>
      <c r="AJ23" s="12">
        <f t="shared" si="3"/>
        <v>4</v>
      </c>
    </row>
    <row r="24" spans="2:36" x14ac:dyDescent="0.25">
      <c r="B24" s="8">
        <v>5</v>
      </c>
      <c r="C24" s="9" t="s">
        <v>11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 t="s">
        <v>27</v>
      </c>
      <c r="Y24" s="5" t="s">
        <v>27</v>
      </c>
      <c r="Z24" s="5" t="s">
        <v>27</v>
      </c>
      <c r="AA24" s="5" t="s">
        <v>27</v>
      </c>
      <c r="AB24" s="5" t="s">
        <v>27</v>
      </c>
      <c r="AC24" s="5"/>
      <c r="AD24" s="5"/>
      <c r="AE24" s="5"/>
      <c r="AF24" s="5" t="s">
        <v>27</v>
      </c>
      <c r="AG24" s="5"/>
      <c r="AH24" s="5"/>
      <c r="AI24" s="2">
        <f t="shared" si="2"/>
        <v>25</v>
      </c>
      <c r="AJ24" s="12">
        <f t="shared" si="3"/>
        <v>6</v>
      </c>
    </row>
    <row r="25" spans="2:36" x14ac:dyDescent="0.25">
      <c r="B25" s="8">
        <v>14</v>
      </c>
      <c r="C25" s="10" t="s">
        <v>20</v>
      </c>
      <c r="D25" s="5"/>
      <c r="E25" s="5"/>
      <c r="F25" s="5"/>
      <c r="G25" s="5"/>
      <c r="H25" s="5"/>
      <c r="I25" s="5" t="s">
        <v>27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2">
        <f t="shared" si="2"/>
        <v>30</v>
      </c>
      <c r="AJ25" s="12">
        <f t="shared" si="3"/>
        <v>1</v>
      </c>
    </row>
    <row r="26" spans="2:36" x14ac:dyDescent="0.25">
      <c r="B26" s="20" t="s">
        <v>5</v>
      </c>
      <c r="C26" s="20"/>
      <c r="D26" s="3">
        <f>COUNTBLANK(D6:D25)</f>
        <v>20</v>
      </c>
      <c r="E26" s="3">
        <f t="shared" ref="E26:AH26" si="4">COUNTBLANK(E6:E25)</f>
        <v>19</v>
      </c>
      <c r="F26" s="3">
        <f t="shared" si="4"/>
        <v>18</v>
      </c>
      <c r="G26" s="3">
        <f t="shared" si="4"/>
        <v>19</v>
      </c>
      <c r="H26" s="3">
        <f t="shared" si="4"/>
        <v>19</v>
      </c>
      <c r="I26" s="3">
        <f t="shared" si="4"/>
        <v>18</v>
      </c>
      <c r="J26" s="3">
        <f t="shared" si="4"/>
        <v>17</v>
      </c>
      <c r="K26" s="3">
        <f t="shared" si="4"/>
        <v>17</v>
      </c>
      <c r="L26" s="3">
        <f t="shared" si="4"/>
        <v>19</v>
      </c>
      <c r="M26" s="3">
        <f t="shared" si="4"/>
        <v>18</v>
      </c>
      <c r="N26" s="3">
        <f t="shared" si="4"/>
        <v>17</v>
      </c>
      <c r="O26" s="3">
        <f t="shared" si="4"/>
        <v>19</v>
      </c>
      <c r="P26" s="3">
        <f t="shared" si="4"/>
        <v>16</v>
      </c>
      <c r="Q26" s="3">
        <f t="shared" si="4"/>
        <v>18</v>
      </c>
      <c r="R26" s="3">
        <f t="shared" si="4"/>
        <v>18</v>
      </c>
      <c r="S26" s="3">
        <f t="shared" si="4"/>
        <v>16</v>
      </c>
      <c r="T26" s="3">
        <f t="shared" si="4"/>
        <v>16</v>
      </c>
      <c r="U26" s="3">
        <f t="shared" si="4"/>
        <v>18</v>
      </c>
      <c r="V26" s="3">
        <f t="shared" si="4"/>
        <v>19</v>
      </c>
      <c r="W26" s="3">
        <f t="shared" si="4"/>
        <v>17</v>
      </c>
      <c r="X26" s="3">
        <f t="shared" si="4"/>
        <v>17</v>
      </c>
      <c r="Y26" s="3">
        <f t="shared" si="4"/>
        <v>18</v>
      </c>
      <c r="Z26" s="3">
        <f t="shared" si="4"/>
        <v>18</v>
      </c>
      <c r="AA26" s="3">
        <f t="shared" si="4"/>
        <v>19</v>
      </c>
      <c r="AB26" s="3">
        <f t="shared" si="4"/>
        <v>17</v>
      </c>
      <c r="AC26" s="3">
        <f t="shared" si="4"/>
        <v>18</v>
      </c>
      <c r="AD26" s="3">
        <f t="shared" si="4"/>
        <v>18</v>
      </c>
      <c r="AE26" s="3">
        <f t="shared" si="4"/>
        <v>19</v>
      </c>
      <c r="AF26" s="3">
        <f t="shared" si="4"/>
        <v>17</v>
      </c>
      <c r="AG26" s="3">
        <f t="shared" si="4"/>
        <v>20</v>
      </c>
      <c r="AH26" s="3">
        <f t="shared" si="4"/>
        <v>20</v>
      </c>
      <c r="AI26" s="3">
        <f>SUM(AI6:AI25)</f>
        <v>559</v>
      </c>
      <c r="AJ26" s="3"/>
    </row>
    <row r="27" spans="2:36" x14ac:dyDescent="0.25">
      <c r="B27" s="20" t="s">
        <v>6</v>
      </c>
      <c r="C27" s="20"/>
      <c r="D27" s="3">
        <f>COUNTA(D6:D25)</f>
        <v>0</v>
      </c>
      <c r="E27" s="3">
        <f t="shared" ref="E27:AH27" si="5">COUNTA(E6:E25)</f>
        <v>1</v>
      </c>
      <c r="F27" s="3">
        <f t="shared" si="5"/>
        <v>2</v>
      </c>
      <c r="G27" s="3">
        <f t="shared" si="5"/>
        <v>1</v>
      </c>
      <c r="H27" s="3">
        <f t="shared" si="5"/>
        <v>1</v>
      </c>
      <c r="I27" s="3">
        <f t="shared" si="5"/>
        <v>2</v>
      </c>
      <c r="J27" s="3">
        <f t="shared" si="5"/>
        <v>3</v>
      </c>
      <c r="K27" s="3">
        <f t="shared" si="5"/>
        <v>3</v>
      </c>
      <c r="L27" s="3">
        <f t="shared" si="5"/>
        <v>1</v>
      </c>
      <c r="M27" s="3">
        <f t="shared" si="5"/>
        <v>2</v>
      </c>
      <c r="N27" s="3">
        <f t="shared" si="5"/>
        <v>3</v>
      </c>
      <c r="O27" s="3">
        <f t="shared" si="5"/>
        <v>1</v>
      </c>
      <c r="P27" s="3">
        <f t="shared" si="5"/>
        <v>4</v>
      </c>
      <c r="Q27" s="3">
        <f t="shared" si="5"/>
        <v>2</v>
      </c>
      <c r="R27" s="3">
        <f t="shared" si="5"/>
        <v>2</v>
      </c>
      <c r="S27" s="3">
        <f t="shared" si="5"/>
        <v>4</v>
      </c>
      <c r="T27" s="3">
        <f t="shared" si="5"/>
        <v>4</v>
      </c>
      <c r="U27" s="3">
        <f t="shared" si="5"/>
        <v>2</v>
      </c>
      <c r="V27" s="3">
        <f t="shared" si="5"/>
        <v>1</v>
      </c>
      <c r="W27" s="3">
        <f t="shared" si="5"/>
        <v>3</v>
      </c>
      <c r="X27" s="3">
        <f t="shared" si="5"/>
        <v>3</v>
      </c>
      <c r="Y27" s="3">
        <f t="shared" si="5"/>
        <v>2</v>
      </c>
      <c r="Z27" s="3">
        <f t="shared" si="5"/>
        <v>2</v>
      </c>
      <c r="AA27" s="3">
        <f t="shared" si="5"/>
        <v>1</v>
      </c>
      <c r="AB27" s="3">
        <f t="shared" si="5"/>
        <v>3</v>
      </c>
      <c r="AC27" s="3">
        <f t="shared" si="5"/>
        <v>2</v>
      </c>
      <c r="AD27" s="3">
        <f t="shared" si="5"/>
        <v>2</v>
      </c>
      <c r="AE27" s="3">
        <f t="shared" si="5"/>
        <v>1</v>
      </c>
      <c r="AF27" s="3">
        <f t="shared" si="5"/>
        <v>3</v>
      </c>
      <c r="AG27" s="3">
        <f t="shared" si="5"/>
        <v>0</v>
      </c>
      <c r="AH27" s="3">
        <f t="shared" si="5"/>
        <v>0</v>
      </c>
      <c r="AI27" s="3"/>
      <c r="AJ27" s="3">
        <f>SUM(AJ6:AJ25)</f>
        <v>61</v>
      </c>
    </row>
    <row r="28" spans="2:36" x14ac:dyDescent="0.25">
      <c r="B28" s="18" t="s">
        <v>28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4">
        <f>AVERAGE(AI6:AI25)</f>
        <v>27.95</v>
      </c>
      <c r="AJ28" s="4">
        <f>AVERAGE(AJ6:AJ25)</f>
        <v>3.05</v>
      </c>
    </row>
    <row r="29" spans="2:36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</sheetData>
  <sortState ref="B6:AJ25">
    <sortCondition ref="C6:C25"/>
  </sortState>
  <mergeCells count="8">
    <mergeCell ref="B28:AH28"/>
    <mergeCell ref="AJ4:AJ5"/>
    <mergeCell ref="B26:C26"/>
    <mergeCell ref="B27:C27"/>
    <mergeCell ref="B4:B5"/>
    <mergeCell ref="C4:C5"/>
    <mergeCell ref="D4:AH4"/>
    <mergeCell ref="AI4:AI5"/>
  </mergeCells>
  <conditionalFormatting sqref="D6:AF25 D26:AH27">
    <cfRule type="containsText" dxfId="6" priority="4" operator="containsText" text="н">
      <formula>NOT(ISERROR(SEARCH("н",D6)))</formula>
    </cfRule>
  </conditionalFormatting>
  <conditionalFormatting sqref="AI6:AI25">
    <cfRule type="top10" dxfId="5" priority="2" rank="10"/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{84BBB746-E702-493C-B137-D35747ED3598}</x14:id>
        </ext>
      </extLst>
    </cfRule>
  </conditionalFormatting>
  <conditionalFormatting sqref="D6:AH25">
    <cfRule type="containsText" dxfId="4" priority="1" operator="containsText" text="н">
      <formula>NOT(ISERROR(SEARCH("н",D6)))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BBB746-E702-493C-B137-D35747ED359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AI6:AI25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tabSelected="1" topLeftCell="E1" zoomScale="110" zoomScaleNormal="110" workbookViewId="0">
      <selection activeCell="K24" sqref="K24"/>
    </sheetView>
  </sheetViews>
  <sheetFormatPr defaultRowHeight="15" x14ac:dyDescent="0.25"/>
  <cols>
    <col min="2" max="2" width="37.140625" customWidth="1"/>
    <col min="3" max="3" width="7" customWidth="1"/>
    <col min="4" max="4" width="15" bestFit="1" customWidth="1"/>
    <col min="5" max="5" width="24.5703125" customWidth="1"/>
    <col min="6" max="6" width="18.140625" customWidth="1"/>
    <col min="7" max="7" width="7" customWidth="1"/>
    <col min="8" max="8" width="6.42578125" customWidth="1"/>
    <col min="9" max="9" width="34.7109375" bestFit="1" customWidth="1"/>
    <col min="10" max="10" width="15.42578125" bestFit="1" customWidth="1"/>
    <col min="11" max="11" width="35" bestFit="1" customWidth="1"/>
    <col min="12" max="12" width="21.42578125" bestFit="1" customWidth="1"/>
  </cols>
  <sheetData>
    <row r="3" spans="2:12" ht="25.5" x14ac:dyDescent="0.25">
      <c r="B3" s="13" t="s">
        <v>29</v>
      </c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3" t="s">
        <v>35</v>
      </c>
      <c r="I3" s="13" t="s">
        <v>36</v>
      </c>
      <c r="J3" s="13" t="s">
        <v>37</v>
      </c>
      <c r="K3" s="13" t="s">
        <v>38</v>
      </c>
      <c r="L3" s="13" t="s">
        <v>39</v>
      </c>
    </row>
    <row r="4" spans="2:12" x14ac:dyDescent="0.25">
      <c r="B4" s="17" t="str">
        <f>Лист1!C6</f>
        <v>Афанасьев Корней Богуславович</v>
      </c>
      <c r="C4" s="14" t="s">
        <v>40</v>
      </c>
      <c r="D4" s="15">
        <v>42183</v>
      </c>
      <c r="E4" t="s">
        <v>134</v>
      </c>
      <c r="F4" t="s">
        <v>59</v>
      </c>
      <c r="G4" s="14">
        <v>90</v>
      </c>
      <c r="H4" s="14">
        <v>17</v>
      </c>
      <c r="I4" t="s">
        <v>42</v>
      </c>
      <c r="J4" t="s">
        <v>98</v>
      </c>
      <c r="K4" t="s">
        <v>138</v>
      </c>
      <c r="L4" t="s">
        <v>114</v>
      </c>
    </row>
    <row r="5" spans="2:12" x14ac:dyDescent="0.25">
      <c r="B5" t="str">
        <f>Лист1!C7</f>
        <v>Афанасьева Гаянэ Куприяновна</v>
      </c>
      <c r="C5" s="14" t="s">
        <v>41</v>
      </c>
      <c r="D5" s="15">
        <v>42637</v>
      </c>
      <c r="E5" t="s">
        <v>135</v>
      </c>
      <c r="F5" t="s">
        <v>60</v>
      </c>
      <c r="G5" s="14">
        <v>79</v>
      </c>
      <c r="H5" s="14">
        <v>15</v>
      </c>
      <c r="I5" t="s">
        <v>79</v>
      </c>
      <c r="J5" t="s">
        <v>99</v>
      </c>
      <c r="K5" t="s">
        <v>139</v>
      </c>
      <c r="L5" t="s">
        <v>115</v>
      </c>
    </row>
    <row r="6" spans="2:12" x14ac:dyDescent="0.25">
      <c r="B6" t="str">
        <f>Лист1!C8</f>
        <v>Белоусова Вероника Авдеевна</v>
      </c>
      <c r="C6" s="14" t="s">
        <v>41</v>
      </c>
      <c r="D6" s="15">
        <v>42603</v>
      </c>
      <c r="E6" t="s">
        <v>136</v>
      </c>
      <c r="F6" t="s">
        <v>61</v>
      </c>
      <c r="G6" s="14">
        <v>101</v>
      </c>
      <c r="H6" s="14">
        <v>21</v>
      </c>
      <c r="I6" t="s">
        <v>80</v>
      </c>
      <c r="J6" t="s">
        <v>100</v>
      </c>
      <c r="K6" t="s">
        <v>140</v>
      </c>
      <c r="L6" t="s">
        <v>116</v>
      </c>
    </row>
    <row r="7" spans="2:12" x14ac:dyDescent="0.25">
      <c r="B7" t="str">
        <f>Лист1!C9</f>
        <v>Блохина Александрина Михайловна</v>
      </c>
      <c r="C7" s="14" t="s">
        <v>41</v>
      </c>
      <c r="D7" s="15">
        <v>42186</v>
      </c>
      <c r="E7" t="s">
        <v>137</v>
      </c>
      <c r="F7" t="s">
        <v>62</v>
      </c>
      <c r="G7" s="14">
        <v>122</v>
      </c>
      <c r="H7" s="14">
        <v>28</v>
      </c>
      <c r="I7" t="s">
        <v>81</v>
      </c>
      <c r="J7" t="s">
        <v>101</v>
      </c>
      <c r="K7" t="s">
        <v>141</v>
      </c>
      <c r="L7" t="s">
        <v>117</v>
      </c>
    </row>
    <row r="8" spans="2:12" x14ac:dyDescent="0.25">
      <c r="B8" t="str">
        <f>Лист1!C10</f>
        <v>Волкова Амина Яковлевна</v>
      </c>
      <c r="C8" s="14" t="s">
        <v>41</v>
      </c>
      <c r="D8" s="15">
        <v>42187</v>
      </c>
      <c r="E8" t="s">
        <v>43</v>
      </c>
      <c r="F8" t="s">
        <v>63</v>
      </c>
      <c r="G8" s="14">
        <v>100</v>
      </c>
      <c r="H8" s="14">
        <v>25</v>
      </c>
      <c r="I8" t="s">
        <v>82</v>
      </c>
      <c r="J8" t="s">
        <v>102</v>
      </c>
      <c r="K8" t="s">
        <v>142</v>
      </c>
      <c r="L8" t="s">
        <v>118</v>
      </c>
    </row>
    <row r="9" spans="2:12" x14ac:dyDescent="0.25">
      <c r="B9" t="str">
        <f>Лист1!C11</f>
        <v>Гущин Тимофей Мэлорович</v>
      </c>
      <c r="C9" s="14" t="s">
        <v>40</v>
      </c>
      <c r="D9" s="15">
        <v>42188</v>
      </c>
      <c r="E9" t="s">
        <v>44</v>
      </c>
      <c r="F9" t="s">
        <v>64</v>
      </c>
      <c r="G9" s="14">
        <v>97</v>
      </c>
      <c r="H9" s="14">
        <v>22</v>
      </c>
      <c r="I9" t="s">
        <v>83</v>
      </c>
      <c r="J9" t="s">
        <v>103</v>
      </c>
      <c r="K9" t="s">
        <v>143</v>
      </c>
      <c r="L9" t="s">
        <v>119</v>
      </c>
    </row>
    <row r="10" spans="2:12" x14ac:dyDescent="0.25">
      <c r="B10" t="str">
        <f>Лист1!C12</f>
        <v>Лыткина Элизабет Артемовна</v>
      </c>
      <c r="C10" s="14" t="s">
        <v>41</v>
      </c>
      <c r="D10" s="15">
        <v>42189</v>
      </c>
      <c r="E10" t="s">
        <v>45</v>
      </c>
      <c r="F10" t="s">
        <v>65</v>
      </c>
      <c r="G10" s="14">
        <v>108</v>
      </c>
      <c r="H10" s="14">
        <v>24</v>
      </c>
      <c r="I10" t="s">
        <v>84</v>
      </c>
      <c r="J10" t="s">
        <v>104</v>
      </c>
      <c r="K10" t="s">
        <v>144</v>
      </c>
      <c r="L10" t="s">
        <v>120</v>
      </c>
    </row>
    <row r="11" spans="2:12" x14ac:dyDescent="0.25">
      <c r="B11" t="str">
        <f>Лист1!C13</f>
        <v>Муравьёва Илена Антоновна</v>
      </c>
      <c r="C11" s="14" t="s">
        <v>41</v>
      </c>
      <c r="D11" s="15">
        <v>42190</v>
      </c>
      <c r="E11" t="s">
        <v>46</v>
      </c>
      <c r="F11" t="s">
        <v>66</v>
      </c>
      <c r="G11" s="14">
        <v>90</v>
      </c>
      <c r="H11" s="14">
        <v>19.5</v>
      </c>
      <c r="I11" t="s">
        <v>85</v>
      </c>
      <c r="J11" t="s">
        <v>98</v>
      </c>
      <c r="K11" t="s">
        <v>145</v>
      </c>
      <c r="L11" t="s">
        <v>121</v>
      </c>
    </row>
    <row r="12" spans="2:12" x14ac:dyDescent="0.25">
      <c r="B12" t="str">
        <f>Лист1!C14</f>
        <v>Назарова Виргиния Антониновна</v>
      </c>
      <c r="C12" s="14" t="s">
        <v>41</v>
      </c>
      <c r="D12" s="15">
        <v>42191</v>
      </c>
      <c r="E12" t="s">
        <v>47</v>
      </c>
      <c r="F12" t="s">
        <v>67</v>
      </c>
      <c r="G12" s="14">
        <v>117</v>
      </c>
      <c r="H12" s="14">
        <v>25</v>
      </c>
      <c r="I12" t="s">
        <v>86</v>
      </c>
      <c r="J12" t="s">
        <v>106</v>
      </c>
      <c r="K12" t="s">
        <v>146</v>
      </c>
      <c r="L12" t="s">
        <v>122</v>
      </c>
    </row>
    <row r="13" spans="2:12" x14ac:dyDescent="0.25">
      <c r="B13" t="str">
        <f>Лист1!C15</f>
        <v>Нестеров Пантелеймон Владиславович</v>
      </c>
      <c r="C13" s="14" t="s">
        <v>40</v>
      </c>
      <c r="D13" s="15">
        <v>42192</v>
      </c>
      <c r="E13" t="s">
        <v>48</v>
      </c>
      <c r="F13" t="s">
        <v>68</v>
      </c>
      <c r="G13" s="14">
        <v>109</v>
      </c>
      <c r="H13" s="14">
        <v>20</v>
      </c>
      <c r="I13" t="s">
        <v>87</v>
      </c>
      <c r="J13" t="s">
        <v>105</v>
      </c>
      <c r="K13" t="s">
        <v>147</v>
      </c>
      <c r="L13" t="s">
        <v>123</v>
      </c>
    </row>
    <row r="14" spans="2:12" x14ac:dyDescent="0.25">
      <c r="B14" t="str">
        <f>Лист1!C16</f>
        <v>Носов Демьян Всеволодович</v>
      </c>
      <c r="C14" s="14" t="s">
        <v>40</v>
      </c>
      <c r="D14" s="15">
        <v>42193</v>
      </c>
      <c r="E14" t="s">
        <v>49</v>
      </c>
      <c r="F14" t="s">
        <v>69</v>
      </c>
      <c r="G14" s="14">
        <v>95</v>
      </c>
      <c r="H14" s="14">
        <v>18</v>
      </c>
      <c r="I14" t="s">
        <v>88</v>
      </c>
      <c r="J14" t="s">
        <v>107</v>
      </c>
      <c r="K14" t="s">
        <v>148</v>
      </c>
      <c r="L14" t="s">
        <v>124</v>
      </c>
    </row>
    <row r="15" spans="2:12" x14ac:dyDescent="0.25">
      <c r="B15" t="str">
        <f>Лист1!C17</f>
        <v>Орлова Ада Вячеславовна</v>
      </c>
      <c r="C15" s="14" t="s">
        <v>41</v>
      </c>
      <c r="D15" s="15">
        <v>42194</v>
      </c>
      <c r="E15" t="s">
        <v>50</v>
      </c>
      <c r="F15" t="s">
        <v>70</v>
      </c>
      <c r="G15" s="14">
        <v>89</v>
      </c>
      <c r="H15" s="14">
        <v>15</v>
      </c>
      <c r="I15" t="s">
        <v>89</v>
      </c>
      <c r="J15" t="s">
        <v>108</v>
      </c>
      <c r="K15" t="s">
        <v>149</v>
      </c>
      <c r="L15" t="s">
        <v>125</v>
      </c>
    </row>
    <row r="16" spans="2:12" x14ac:dyDescent="0.25">
      <c r="B16" t="str">
        <f>Лист1!C18</f>
        <v>Петров Геннадий Миронович</v>
      </c>
      <c r="C16" s="14" t="s">
        <v>40</v>
      </c>
      <c r="D16" s="15">
        <v>41912</v>
      </c>
      <c r="E16" t="s">
        <v>51</v>
      </c>
      <c r="F16" t="s">
        <v>71</v>
      </c>
      <c r="G16" s="14">
        <v>103</v>
      </c>
      <c r="H16" s="14">
        <v>23</v>
      </c>
      <c r="I16" t="s">
        <v>90</v>
      </c>
      <c r="J16" t="s">
        <v>109</v>
      </c>
      <c r="K16" t="s">
        <v>150</v>
      </c>
      <c r="L16" t="s">
        <v>126</v>
      </c>
    </row>
    <row r="17" spans="2:12" x14ac:dyDescent="0.25">
      <c r="B17" t="str">
        <f>Лист1!C19</f>
        <v>Потапов Платон Артёмович</v>
      </c>
      <c r="C17" s="14" t="s">
        <v>40</v>
      </c>
      <c r="D17" s="15">
        <v>42196</v>
      </c>
      <c r="E17" t="s">
        <v>52</v>
      </c>
      <c r="F17" t="s">
        <v>72</v>
      </c>
      <c r="G17" s="14">
        <v>96</v>
      </c>
      <c r="H17" s="14">
        <v>20</v>
      </c>
      <c r="I17" t="s">
        <v>91</v>
      </c>
      <c r="J17" t="s">
        <v>110</v>
      </c>
      <c r="K17" t="s">
        <v>151</v>
      </c>
      <c r="L17" t="s">
        <v>127</v>
      </c>
    </row>
    <row r="18" spans="2:12" x14ac:dyDescent="0.25">
      <c r="B18" t="str">
        <f>Лист1!C20</f>
        <v>Русаков Юстин Константинович</v>
      </c>
      <c r="C18" s="14" t="s">
        <v>40</v>
      </c>
      <c r="D18" s="15">
        <v>42197</v>
      </c>
      <c r="E18" t="s">
        <v>53</v>
      </c>
      <c r="F18" t="s">
        <v>73</v>
      </c>
      <c r="G18" s="14">
        <v>99</v>
      </c>
      <c r="H18" s="14">
        <v>25</v>
      </c>
      <c r="I18" t="s">
        <v>92</v>
      </c>
      <c r="J18" t="s">
        <v>111</v>
      </c>
      <c r="K18" t="s">
        <v>152</v>
      </c>
      <c r="L18" t="s">
        <v>128</v>
      </c>
    </row>
    <row r="19" spans="2:12" x14ac:dyDescent="0.25">
      <c r="B19" t="str">
        <f>Лист1!C21</f>
        <v>Савин Дмитрий Глебович</v>
      </c>
      <c r="C19" s="14" t="s">
        <v>40</v>
      </c>
      <c r="D19" s="15">
        <v>42198</v>
      </c>
      <c r="E19" t="s">
        <v>54</v>
      </c>
      <c r="F19" t="s">
        <v>74</v>
      </c>
      <c r="G19" s="14">
        <v>98</v>
      </c>
      <c r="H19" s="14">
        <v>24</v>
      </c>
      <c r="I19" t="s">
        <v>93</v>
      </c>
      <c r="J19" t="s">
        <v>132</v>
      </c>
      <c r="K19" t="s">
        <v>153</v>
      </c>
      <c r="L19" t="s">
        <v>129</v>
      </c>
    </row>
    <row r="20" spans="2:12" x14ac:dyDescent="0.25">
      <c r="B20" t="str">
        <f>Лист1!C22</f>
        <v>Терентьев Сергей Всеволодович</v>
      </c>
      <c r="C20" s="14" t="s">
        <v>40</v>
      </c>
      <c r="D20" s="15">
        <v>42289</v>
      </c>
      <c r="E20" t="s">
        <v>55</v>
      </c>
      <c r="F20" t="s">
        <v>75</v>
      </c>
      <c r="G20" s="14">
        <v>109</v>
      </c>
      <c r="H20" s="14">
        <v>23</v>
      </c>
      <c r="I20" t="s">
        <v>94</v>
      </c>
      <c r="J20" t="s">
        <v>106</v>
      </c>
      <c r="K20" t="s">
        <v>154</v>
      </c>
      <c r="L20" t="s">
        <v>130</v>
      </c>
    </row>
    <row r="21" spans="2:12" x14ac:dyDescent="0.25">
      <c r="B21" t="str">
        <f>Лист1!C23</f>
        <v>Устинов Лаврентий Геннадиевич</v>
      </c>
      <c r="C21" s="14" t="s">
        <v>40</v>
      </c>
      <c r="D21" s="15">
        <v>42200</v>
      </c>
      <c r="E21" t="s">
        <v>56</v>
      </c>
      <c r="F21" t="s">
        <v>76</v>
      </c>
      <c r="G21" s="14">
        <v>111</v>
      </c>
      <c r="H21" s="14">
        <v>27</v>
      </c>
      <c r="I21" t="s">
        <v>95</v>
      </c>
      <c r="J21" t="s">
        <v>112</v>
      </c>
      <c r="K21" t="s">
        <v>155</v>
      </c>
      <c r="L21" t="s">
        <v>131</v>
      </c>
    </row>
    <row r="22" spans="2:12" x14ac:dyDescent="0.25">
      <c r="B22" t="str">
        <f>Лист1!C24</f>
        <v>Щукин Юрий Германнович</v>
      </c>
      <c r="C22" s="14" t="s">
        <v>40</v>
      </c>
      <c r="D22" s="15">
        <v>42201</v>
      </c>
      <c r="E22" t="s">
        <v>57</v>
      </c>
      <c r="F22" t="s">
        <v>77</v>
      </c>
      <c r="G22" s="14">
        <v>120</v>
      </c>
      <c r="H22" s="14">
        <v>28</v>
      </c>
      <c r="I22" t="s">
        <v>96</v>
      </c>
      <c r="J22" t="s">
        <v>113</v>
      </c>
      <c r="K22" t="s">
        <v>156</v>
      </c>
      <c r="L22" t="s">
        <v>113</v>
      </c>
    </row>
    <row r="23" spans="2:12" x14ac:dyDescent="0.25">
      <c r="B23" t="str">
        <f>Лист1!C25</f>
        <v>Якушева Роза Валерьевна</v>
      </c>
      <c r="C23" s="14" t="s">
        <v>41</v>
      </c>
      <c r="D23" s="15">
        <v>42202</v>
      </c>
      <c r="E23" t="s">
        <v>58</v>
      </c>
      <c r="F23" t="s">
        <v>78</v>
      </c>
      <c r="G23" s="14">
        <v>130</v>
      </c>
      <c r="H23" s="14">
        <v>31</v>
      </c>
      <c r="I23" t="s">
        <v>97</v>
      </c>
      <c r="J23" t="s">
        <v>98</v>
      </c>
      <c r="K23" t="s">
        <v>157</v>
      </c>
      <c r="L23" t="s">
        <v>133</v>
      </c>
    </row>
    <row r="24" spans="2:12" x14ac:dyDescent="0.25">
      <c r="B24" s="16"/>
      <c r="C24" s="14"/>
      <c r="D24" s="14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2020-02-21T08:29:36Z</dcterms:modified>
</cp:coreProperties>
</file>